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2052A346-C800-44B7-827A-81B9704A8523}" xr6:coauthVersionLast="47" xr6:coauthVersionMax="47" xr10:uidLastSave="{00000000-0000-0000-0000-000000000000}"/>
  <bookViews>
    <workbookView xWindow="1950" yWindow="1830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<sst xmlns="http://schemas.openxmlformats.org/spreadsheetml/2006/main" count="403" uniqueCount="239">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</sst>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169095</xdr:colOff>
      <xdr:row>48</xdr:row>
      <xdr:rowOff>22412</xdr:rowOff>
    </xdr:from>
    <xdr:to>
      <xdr:col>15</xdr:col>
      <xdr:colOff>1855291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9713" y="10746441"/>
          <a:ext cx="1686196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さくら２日葬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通夜/小さなお通夜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07" t="s">
        <v>165</v>
      </c>
      <c r="C6" s="308"/>
      <c r="D6" s="178">
        <f>IF(B6="","",VLOOKUP(B6,$U$73:$V$118,2,0))</f>
        <v>949500</v>
      </c>
      <c r="E6" s="174">
        <v>1</v>
      </c>
      <c r="F6" s="178">
        <f>IFERROR(IF(E6="","",D6*E6),"")</f>
        <v>949500</v>
      </c>
      <c r="G6" s="223" t="str">
        <f>IFERROR(IF(D6="","",VLOOKUP(B6,$U$73:$W$119,3,0)),"")</f>
        <v>お花を飾る２日葬／小さなお通夜</v>
      </c>
      <c r="K6" s="311" t="s">
        <v>141</v>
      </c>
      <c r="L6" s="312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294" t="s">
        <v>65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66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67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49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5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5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04" t="s">
        <v>28</v>
      </c>
      <c r="L22" s="333" t="s">
        <v>76</v>
      </c>
      <c r="M22" s="334"/>
      <c r="N22" s="324">
        <f>SUM(F6:F8)</f>
        <v>949500</v>
      </c>
      <c r="O22" s="324"/>
      <c r="P22" s="324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04"/>
      <c r="L23" s="334"/>
      <c r="M23" s="334"/>
      <c r="N23" s="324"/>
      <c r="O23" s="324"/>
      <c r="P23" s="324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05" t="s">
        <v>29</v>
      </c>
      <c r="L24" s="335" t="s">
        <v>77</v>
      </c>
      <c r="M24" s="336"/>
      <c r="N24" s="324">
        <f>SUM(F11:F14,F16:F36)</f>
        <v>74800</v>
      </c>
      <c r="O24" s="324"/>
      <c r="P24" s="324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06" t="s">
        <v>50</v>
      </c>
      <c r="L26" s="337" t="s">
        <v>73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331" t="s">
        <v>59</v>
      </c>
      <c r="L28" s="300" t="s">
        <v>74</v>
      </c>
      <c r="M28" s="300"/>
      <c r="N28" s="324">
        <f>SUM(F46:F60)</f>
        <v>148145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332" t="s">
        <v>64</v>
      </c>
      <c r="L30" s="301" t="s">
        <v>75</v>
      </c>
      <c r="M30" s="301"/>
      <c r="N30" s="324">
        <f>SUM(O6:O11)</f>
        <v>0</v>
      </c>
      <c r="O30" s="324"/>
      <c r="P30" s="324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5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288" t="s">
        <v>144</v>
      </c>
      <c r="L35" s="289"/>
      <c r="M35" s="290"/>
      <c r="N35" s="318">
        <f>SUM(N22:P31)</f>
        <v>1312945</v>
      </c>
      <c r="O35" s="319"/>
      <c r="P35" s="320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298" t="s">
        <v>68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294" t="s">
        <v>78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294" t="s">
        <v>79</v>
      </c>
      <c r="C41" s="29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294" t="s">
        <v>80</v>
      </c>
      <c r="C42" s="29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5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281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284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84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284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286" t="s">
        <v>146</v>
      </c>
      <c r="J54" s="287"/>
      <c r="K54" s="287"/>
      <c r="L54" s="287"/>
      <c r="M54" s="287"/>
      <c r="N54" s="220"/>
      <c r="O54" s="221"/>
      <c r="P54" s="97"/>
    </row>
    <row r="55" spans="2:33" ht="18" customHeight="1" x14ac:dyDescent="0.15">
      <c r="B55" s="285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286" t="s">
        <v>150</v>
      </c>
      <c r="J60" s="287"/>
      <c r="K60" s="287"/>
      <c r="L60" s="287"/>
      <c r="M60" s="287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2024-05-04T05:25:44Z</cp:lastPrinted>
  <dcterms:created xsi:type="dcterms:W3CDTF">2016-06-27T00:45:35Z</dcterms:created>
  <dcterms:modified xsi:type="dcterms:W3CDTF">2024-05-04T06:29:53Z</dcterms:modified>
</cp:coreProperties>
</file>